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1ER TRIM\"/>
    </mc:Choice>
  </mc:AlternateContent>
  <bookViews>
    <workbookView xWindow="0" yWindow="0" windowWidth="14745" windowHeight="9930" tabRatio="885"/>
  </bookViews>
  <sheets>
    <sheet name="COG" sheetId="6" r:id="rId1"/>
  </sheets>
  <definedNames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6" l="1"/>
  <c r="C77" i="6"/>
  <c r="D77" i="6"/>
  <c r="E77" i="6"/>
  <c r="F77" i="6"/>
  <c r="B77" i="6"/>
  <c r="G76" i="6"/>
  <c r="D76" i="6"/>
  <c r="D75" i="6"/>
  <c r="G75" i="6" s="1"/>
  <c r="G74" i="6"/>
  <c r="D74" i="6"/>
  <c r="D73" i="6"/>
  <c r="G73" i="6" s="1"/>
  <c r="G72" i="6"/>
  <c r="D72" i="6"/>
  <c r="D71" i="6"/>
  <c r="G71" i="6" s="1"/>
  <c r="G70" i="6"/>
  <c r="D70" i="6"/>
  <c r="F69" i="6"/>
  <c r="E69" i="6"/>
  <c r="C69" i="6"/>
  <c r="B69" i="6"/>
  <c r="D69" i="6" s="1"/>
  <c r="G69" i="6" s="1"/>
  <c r="G68" i="6"/>
  <c r="D68" i="6"/>
  <c r="D67" i="6"/>
  <c r="G67" i="6" s="1"/>
  <c r="G66" i="6"/>
  <c r="D66" i="6"/>
  <c r="F65" i="6"/>
  <c r="E65" i="6"/>
  <c r="C65" i="6"/>
  <c r="B65" i="6"/>
  <c r="D65" i="6" s="1"/>
  <c r="G65" i="6" s="1"/>
  <c r="G64" i="6"/>
  <c r="D64" i="6"/>
  <c r="D63" i="6"/>
  <c r="G63" i="6" s="1"/>
  <c r="G62" i="6"/>
  <c r="D62" i="6"/>
  <c r="D61" i="6"/>
  <c r="G61" i="6" s="1"/>
  <c r="G60" i="6"/>
  <c r="D60" i="6"/>
  <c r="D59" i="6"/>
  <c r="G59" i="6" s="1"/>
  <c r="G58" i="6"/>
  <c r="D58" i="6"/>
  <c r="F57" i="6"/>
  <c r="E57" i="6"/>
  <c r="C57" i="6"/>
  <c r="B57" i="6"/>
  <c r="D57" i="6" s="1"/>
  <c r="G57" i="6" s="1"/>
  <c r="D56" i="6"/>
  <c r="G56" i="6" s="1"/>
  <c r="D55" i="6"/>
  <c r="G55" i="6" s="1"/>
  <c r="D54" i="6"/>
  <c r="G54" i="6" s="1"/>
  <c r="F53" i="6"/>
  <c r="E53" i="6"/>
  <c r="C53" i="6"/>
  <c r="B53" i="6"/>
  <c r="D53" i="6" s="1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D43" i="6"/>
  <c r="G43" i="6" s="1"/>
  <c r="C43" i="6"/>
  <c r="B43" i="6"/>
  <c r="G42" i="6"/>
  <c r="D42" i="6"/>
  <c r="D41" i="6"/>
  <c r="G41" i="6" s="1"/>
  <c r="G40" i="6"/>
  <c r="D40" i="6"/>
  <c r="D39" i="6"/>
  <c r="G39" i="6" s="1"/>
  <c r="G38" i="6"/>
  <c r="D38" i="6"/>
  <c r="D37" i="6"/>
  <c r="G37" i="6" s="1"/>
  <c r="G36" i="6"/>
  <c r="D36" i="6"/>
  <c r="D35" i="6"/>
  <c r="G35" i="6" s="1"/>
  <c r="G34" i="6"/>
  <c r="D34" i="6"/>
  <c r="F33" i="6"/>
  <c r="E33" i="6"/>
  <c r="C33" i="6"/>
  <c r="B33" i="6"/>
  <c r="D33" i="6" s="1"/>
  <c r="G33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C23" i="6"/>
  <c r="B23" i="6"/>
  <c r="D23" i="6" s="1"/>
  <c r="G23" i="6" s="1"/>
  <c r="G22" i="6"/>
  <c r="D22" i="6"/>
  <c r="D21" i="6"/>
  <c r="G21" i="6" s="1"/>
  <c r="G20" i="6"/>
  <c r="D20" i="6"/>
  <c r="D19" i="6"/>
  <c r="G19" i="6" s="1"/>
  <c r="G18" i="6"/>
  <c r="D18" i="6"/>
  <c r="D17" i="6"/>
  <c r="G17" i="6" s="1"/>
  <c r="G16" i="6"/>
  <c r="D16" i="6"/>
  <c r="D15" i="6"/>
  <c r="G15" i="6" s="1"/>
  <c r="G14" i="6"/>
  <c r="D14" i="6"/>
  <c r="F13" i="6"/>
  <c r="E13" i="6"/>
  <c r="C13" i="6"/>
  <c r="B13" i="6"/>
  <c r="D13" i="6" s="1"/>
  <c r="G13" i="6" s="1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F5" i="6"/>
  <c r="E5" i="6"/>
  <c r="C5" i="6"/>
  <c r="D5" i="6" s="1"/>
  <c r="G5" i="6" s="1"/>
  <c r="B5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<sst xmlns="http://schemas.openxmlformats.org/spreadsheetml/2006/main" count="85" uniqueCount="85">
  <si>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</si>
  <si>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</si>
  <si>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</si>
  <si>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</si>
  <si>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</si>
  <si>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</si>
  <si>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</si>
  <si>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</si>
  <si>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</si>
  <si>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</si>
  <si>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</si>
  <si>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</si>
  <si>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</si>
  <si>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</si>
  <si>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</si>
  <si>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</si>
  <si>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</si>
  <si>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</si>
  <si>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</si>
  <si>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</si>
  <si>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</si>
  <si>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</si>
  <si>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</si>
  <si>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</si>
  <si>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</si>
  <si>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</si>
  <si>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</si>
  <si>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</si>
  <si>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</si>
  <si>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</si>
  <si>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</si>
  <si>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</si>
  <si>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</si>
  <si>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</si>
  <si>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</si>
  <si>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</si>
  <si>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</si>
  <si>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</si>
  <si>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</si>
  <si>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</si>
  <si>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</si>
  <si>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</si>
  <si>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</si>
  <si>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</si>
  <si>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</si>
  <si>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</si>
  <si>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</si>
  <si>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</si>
  <si>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</si>
  <si>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</si>
  <si>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</si>
  <si>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</si>
  <si>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</si>
  <si>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</si>
  <si>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</si>
  <si>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</si>
  <si>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</si>
  <si>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</si>
  <si>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</si>
  <si>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</si>
  <si>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</si>
  <si>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</si>
  <si>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</si>
  <si>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</si>
  <si>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</si>
  <si>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</si>
  <si>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</si>
  <si>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</si>
  <si>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</si>
  <si>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</si>
  <si>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</si>
  <si>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</si>
  <si>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</si>
  <si>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</si>
  <si>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</si>
  <si>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</si>
  <si>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</si>
  <si>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</si>
  <si>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</si>
  <si>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</si>
  <si>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</si>
  <si>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</si>
  <si>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</si>
  <si>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“Bajo protesta de decir verdad declaramos que los Estados Financieros y sus notas, son razonablemente correctos y son responsabilidad del emisor”</t>
  </si>
  <si>
    <t>Junta Municipal de Agua Potable y Alcantarillado de Acámbaro, Gto.
Estado Analítico del Ejercicio del Presupuesto de Egresos
Clasificación por Objeto del Gasto (Capítulo y Concepto)
Del 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</si>
</sst>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1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79</xdr:row>
      <xdr:rowOff>85725</xdr:rowOff>
    </xdr:from>
    <xdr:to>
      <xdr:col>1</xdr:col>
      <xdr:colOff>38100</xdr:colOff>
      <xdr:row>88</xdr:row>
      <xdr:rowOff>76199</xdr:rowOff>
    </xdr:to>
    <xdr:sp macro="" textlink="">
      <xdr:nvSpPr>
        <xdr:cNvPr id="2" name="CuadroTexto 1"/>
        <xdr:cNvSpPr txBox="1"/>
      </xdr:nvSpPr>
      <xdr:spPr>
        <a:xfrm>
          <a:off x="1219200" y="12172950"/>
          <a:ext cx="212407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266700</xdr:colOff>
      <xdr:row>79</xdr:row>
      <xdr:rowOff>114300</xdr:rowOff>
    </xdr:from>
    <xdr:to>
      <xdr:col>5</xdr:col>
      <xdr:colOff>619125</xdr:colOff>
      <xdr:row>88</xdr:row>
      <xdr:rowOff>130834</xdr:rowOff>
    </xdr:to>
    <xdr:sp macro="" textlink="">
      <xdr:nvSpPr>
        <xdr:cNvPr id="3" name="CuadroTexto 2"/>
        <xdr:cNvSpPr txBox="1"/>
      </xdr:nvSpPr>
      <xdr:spPr>
        <a:xfrm>
          <a:off x="5419725" y="12201525"/>
          <a:ext cx="2209800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workbookViewId="0">
      <selection activeCell="L13" sqref="L1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0" t="s">
        <v>84</v>
      </c>
      <c r="B1" s="21"/>
      <c r="C1" s="21"/>
      <c r="D1" s="21"/>
      <c r="E1" s="21"/>
      <c r="F1" s="21"/>
      <c r="G1" s="22"/>
    </row>
    <row r="2" spans="1:7" x14ac:dyDescent="0.2">
      <c r="A2" s="4"/>
      <c r="B2" s="7" t="s">
        <v>0</v>
      </c>
      <c r="C2" s="8"/>
      <c r="D2" s="8"/>
      <c r="E2" s="8"/>
      <c r="F2" s="9"/>
      <c r="G2" s="23" t="s">
        <v>7</v>
      </c>
    </row>
    <row r="3" spans="1:7" ht="24.95" customHeight="1" x14ac:dyDescent="0.2">
      <c r="A3" s="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 t="s">
        <v>10</v>
      </c>
      <c r="B5" s="14">
        <f>SUM(B6:B12)</f>
        <v>32404273.98</v>
      </c>
      <c r="C5" s="14">
        <f>SUM(C6:C12)</f>
        <v>781766.46</v>
      </c>
      <c r="D5" s="14">
        <f>B5+C5</f>
        <v>33186040.440000001</v>
      </c>
      <c r="E5" s="14">
        <f>SUM(E6:E12)</f>
        <v>7270207.6500000004</v>
      </c>
      <c r="F5" s="14">
        <f>SUM(F6:F12)</f>
        <v>7270207.6500000004</v>
      </c>
      <c r="G5" s="14">
        <f>D5-E5</f>
        <v>25915832.789999999</v>
      </c>
    </row>
    <row r="6" spans="1:7" x14ac:dyDescent="0.2">
      <c r="A6" s="10" t="s">
        <v>11</v>
      </c>
      <c r="B6" s="15">
        <v>18545414.649999999</v>
      </c>
      <c r="C6" s="15">
        <v>0</v>
      </c>
      <c r="D6" s="15">
        <f t="shared" ref="D6:D69" si="0">B6+C6</f>
        <v>18545414.649999999</v>
      </c>
      <c r="E6" s="15">
        <v>4347748.3099999996</v>
      </c>
      <c r="F6" s="15">
        <v>4347748.3099999996</v>
      </c>
      <c r="G6" s="15">
        <f t="shared" ref="G6:G69" si="1">D6-E6</f>
        <v>14197666.34</v>
      </c>
    </row>
    <row r="7" spans="1:7" x14ac:dyDescent="0.2">
      <c r="A7" s="10" t="s">
        <v>12</v>
      </c>
      <c r="B7" s="15">
        <v>2228690.13</v>
      </c>
      <c r="C7" s="15">
        <v>0</v>
      </c>
      <c r="D7" s="15">
        <f t="shared" si="0"/>
        <v>2228690.13</v>
      </c>
      <c r="E7" s="15">
        <v>403197.54</v>
      </c>
      <c r="F7" s="15">
        <v>403197.54</v>
      </c>
      <c r="G7" s="15">
        <f t="shared" si="1"/>
        <v>1825492.5899999999</v>
      </c>
    </row>
    <row r="8" spans="1:7" x14ac:dyDescent="0.2">
      <c r="A8" s="10" t="s">
        <v>13</v>
      </c>
      <c r="B8" s="15">
        <v>3100518.73</v>
      </c>
      <c r="C8" s="15">
        <v>0</v>
      </c>
      <c r="D8" s="15">
        <f t="shared" si="0"/>
        <v>3100518.73</v>
      </c>
      <c r="E8" s="15">
        <v>206299.82</v>
      </c>
      <c r="F8" s="15">
        <v>206299.82</v>
      </c>
      <c r="G8" s="15">
        <f t="shared" si="1"/>
        <v>2894218.91</v>
      </c>
    </row>
    <row r="9" spans="1:7" x14ac:dyDescent="0.2">
      <c r="A9" s="10" t="s">
        <v>14</v>
      </c>
      <c r="B9" s="15">
        <v>4498297.8</v>
      </c>
      <c r="C9" s="15">
        <v>0</v>
      </c>
      <c r="D9" s="15">
        <f t="shared" si="0"/>
        <v>4498297.8</v>
      </c>
      <c r="E9" s="15">
        <v>1211315.99</v>
      </c>
      <c r="F9" s="15">
        <v>1211315.99</v>
      </c>
      <c r="G9" s="15">
        <f t="shared" si="1"/>
        <v>3286981.8099999996</v>
      </c>
    </row>
    <row r="10" spans="1:7" x14ac:dyDescent="0.2">
      <c r="A10" s="10" t="s">
        <v>15</v>
      </c>
      <c r="B10" s="15">
        <v>3504000</v>
      </c>
      <c r="C10" s="15">
        <v>781766.46</v>
      </c>
      <c r="D10" s="15">
        <f t="shared" si="0"/>
        <v>4285766.46</v>
      </c>
      <c r="E10" s="15">
        <v>1020383.88</v>
      </c>
      <c r="F10" s="15">
        <v>1020383.88</v>
      </c>
      <c r="G10" s="15">
        <f t="shared" si="1"/>
        <v>3265382.58</v>
      </c>
    </row>
    <row r="11" spans="1:7" x14ac:dyDescent="0.2">
      <c r="A11" s="10" t="s">
        <v>16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x14ac:dyDescent="0.2">
      <c r="A12" s="10" t="s">
        <v>17</v>
      </c>
      <c r="B12" s="15">
        <v>527352.67000000004</v>
      </c>
      <c r="C12" s="15">
        <v>0</v>
      </c>
      <c r="D12" s="15">
        <f t="shared" si="0"/>
        <v>527352.67000000004</v>
      </c>
      <c r="E12" s="15">
        <v>81262.11</v>
      </c>
      <c r="F12" s="15">
        <v>81262.11</v>
      </c>
      <c r="G12" s="15">
        <f t="shared" si="1"/>
        <v>446090.56000000006</v>
      </c>
    </row>
    <row r="13" spans="1:7" x14ac:dyDescent="0.2">
      <c r="A13" s="13" t="s">
        <v>80</v>
      </c>
      <c r="B13" s="16">
        <f>SUM(B14:B22)</f>
        <v>5876604.3000000007</v>
      </c>
      <c r="C13" s="16">
        <f>SUM(C14:C22)</f>
        <v>1908959</v>
      </c>
      <c r="D13" s="16">
        <f t="shared" si="0"/>
        <v>7785563.3000000007</v>
      </c>
      <c r="E13" s="16">
        <f>SUM(E14:E22)</f>
        <v>2675971.92</v>
      </c>
      <c r="F13" s="16">
        <f>SUM(F14:F22)</f>
        <v>2551548.0100000002</v>
      </c>
      <c r="G13" s="16">
        <f t="shared" si="1"/>
        <v>5109591.3800000008</v>
      </c>
    </row>
    <row r="14" spans="1:7" x14ac:dyDescent="0.2">
      <c r="A14" s="10" t="s">
        <v>18</v>
      </c>
      <c r="B14" s="15">
        <v>706802.86</v>
      </c>
      <c r="C14" s="15">
        <v>-49000</v>
      </c>
      <c r="D14" s="15">
        <f t="shared" si="0"/>
        <v>657802.86</v>
      </c>
      <c r="E14" s="15">
        <v>86642.240000000005</v>
      </c>
      <c r="F14" s="15">
        <v>81840.259999999995</v>
      </c>
      <c r="G14" s="15">
        <f t="shared" si="1"/>
        <v>571160.62</v>
      </c>
    </row>
    <row r="15" spans="1:7" x14ac:dyDescent="0.2">
      <c r="A15" s="10" t="s">
        <v>19</v>
      </c>
      <c r="B15" s="15">
        <v>145163.04999999999</v>
      </c>
      <c r="C15" s="15">
        <v>0</v>
      </c>
      <c r="D15" s="15">
        <f t="shared" si="0"/>
        <v>145163.04999999999</v>
      </c>
      <c r="E15" s="15">
        <v>10288.280000000001</v>
      </c>
      <c r="F15" s="15">
        <v>10288.280000000001</v>
      </c>
      <c r="G15" s="15">
        <f t="shared" si="1"/>
        <v>134874.76999999999</v>
      </c>
    </row>
    <row r="16" spans="1:7" x14ac:dyDescent="0.2">
      <c r="A16" s="10" t="s">
        <v>20</v>
      </c>
      <c r="B16" s="15">
        <v>0</v>
      </c>
      <c r="C16" s="15">
        <v>0</v>
      </c>
      <c r="D16" s="15">
        <f t="shared" si="0"/>
        <v>0</v>
      </c>
      <c r="E16" s="15">
        <v>0</v>
      </c>
      <c r="F16" s="15">
        <v>0</v>
      </c>
      <c r="G16" s="15">
        <f t="shared" si="1"/>
        <v>0</v>
      </c>
    </row>
    <row r="17" spans="1:7" x14ac:dyDescent="0.2">
      <c r="A17" s="10" t="s">
        <v>21</v>
      </c>
      <c r="B17" s="15">
        <v>1492830.5</v>
      </c>
      <c r="C17" s="15">
        <v>0</v>
      </c>
      <c r="D17" s="15">
        <f t="shared" si="0"/>
        <v>1492830.5</v>
      </c>
      <c r="E17" s="15">
        <v>840699.7</v>
      </c>
      <c r="F17" s="15">
        <v>839923.84</v>
      </c>
      <c r="G17" s="15">
        <f t="shared" si="1"/>
        <v>652130.80000000005</v>
      </c>
    </row>
    <row r="18" spans="1:7" x14ac:dyDescent="0.2">
      <c r="A18" s="10" t="s">
        <v>22</v>
      </c>
      <c r="B18" s="15">
        <v>2160310.29</v>
      </c>
      <c r="C18" s="15">
        <v>-54000</v>
      </c>
      <c r="D18" s="15">
        <f t="shared" si="0"/>
        <v>2106310.29</v>
      </c>
      <c r="E18" s="15">
        <v>546880.91</v>
      </c>
      <c r="F18" s="15">
        <v>518080.91</v>
      </c>
      <c r="G18" s="15">
        <f t="shared" si="1"/>
        <v>1559429.38</v>
      </c>
    </row>
    <row r="19" spans="1:7" x14ac:dyDescent="0.2">
      <c r="A19" s="10" t="s">
        <v>23</v>
      </c>
      <c r="B19" s="15">
        <v>0</v>
      </c>
      <c r="C19" s="15">
        <v>2000959</v>
      </c>
      <c r="D19" s="15">
        <f t="shared" si="0"/>
        <v>2000959</v>
      </c>
      <c r="E19" s="15">
        <v>554634.05000000005</v>
      </c>
      <c r="F19" s="15">
        <v>495516.95</v>
      </c>
      <c r="G19" s="15">
        <f t="shared" si="1"/>
        <v>1446324.95</v>
      </c>
    </row>
    <row r="20" spans="1:7" x14ac:dyDescent="0.2">
      <c r="A20" s="10" t="s">
        <v>24</v>
      </c>
      <c r="B20" s="15">
        <v>517719.2</v>
      </c>
      <c r="C20" s="15">
        <v>3000</v>
      </c>
      <c r="D20" s="15">
        <f t="shared" si="0"/>
        <v>520719.2</v>
      </c>
      <c r="E20" s="15">
        <v>329440.59000000003</v>
      </c>
      <c r="F20" s="15">
        <v>329440.59000000003</v>
      </c>
      <c r="G20" s="15">
        <f t="shared" si="1"/>
        <v>191278.61</v>
      </c>
    </row>
    <row r="21" spans="1:7" x14ac:dyDescent="0.2">
      <c r="A21" s="10" t="s">
        <v>25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</row>
    <row r="22" spans="1:7" x14ac:dyDescent="0.2">
      <c r="A22" s="10" t="s">
        <v>26</v>
      </c>
      <c r="B22" s="15">
        <v>853778.4</v>
      </c>
      <c r="C22" s="15">
        <v>8000</v>
      </c>
      <c r="D22" s="15">
        <f t="shared" si="0"/>
        <v>861778.4</v>
      </c>
      <c r="E22" s="15">
        <v>307386.15000000002</v>
      </c>
      <c r="F22" s="15">
        <v>276457.18</v>
      </c>
      <c r="G22" s="15">
        <f t="shared" si="1"/>
        <v>554392.25</v>
      </c>
    </row>
    <row r="23" spans="1:7" x14ac:dyDescent="0.2">
      <c r="A23" s="13" t="s">
        <v>27</v>
      </c>
      <c r="B23" s="16">
        <f>SUM(B24:B32)</f>
        <v>16518338.949999999</v>
      </c>
      <c r="C23" s="16">
        <f>SUM(C24:C32)</f>
        <v>5645839.1500000004</v>
      </c>
      <c r="D23" s="16">
        <f t="shared" si="0"/>
        <v>22164178.100000001</v>
      </c>
      <c r="E23" s="16">
        <f>SUM(E24:E32)</f>
        <v>5135052.2</v>
      </c>
      <c r="F23" s="16">
        <f>SUM(F24:F32)</f>
        <v>5085444.4800000004</v>
      </c>
      <c r="G23" s="16">
        <f t="shared" si="1"/>
        <v>17029125.900000002</v>
      </c>
    </row>
    <row r="24" spans="1:7" x14ac:dyDescent="0.2">
      <c r="A24" s="10" t="s">
        <v>28</v>
      </c>
      <c r="B24" s="15">
        <v>9697432.2799999993</v>
      </c>
      <c r="C24" s="15">
        <v>1940070</v>
      </c>
      <c r="D24" s="15">
        <f t="shared" si="0"/>
        <v>11637502.279999999</v>
      </c>
      <c r="E24" s="15">
        <v>2808666.98</v>
      </c>
      <c r="F24" s="15">
        <v>2772120.43</v>
      </c>
      <c r="G24" s="15">
        <f t="shared" si="1"/>
        <v>8828835.2999999989</v>
      </c>
    </row>
    <row r="25" spans="1:7" x14ac:dyDescent="0.2">
      <c r="A25" s="10" t="s">
        <v>29</v>
      </c>
      <c r="B25" s="15">
        <v>288352.3</v>
      </c>
      <c r="C25" s="15">
        <v>113420</v>
      </c>
      <c r="D25" s="15">
        <f t="shared" si="0"/>
        <v>401772.3</v>
      </c>
      <c r="E25" s="15">
        <v>197987.58</v>
      </c>
      <c r="F25" s="15">
        <v>197987.58</v>
      </c>
      <c r="G25" s="15">
        <f t="shared" si="1"/>
        <v>203784.72</v>
      </c>
    </row>
    <row r="26" spans="1:7" x14ac:dyDescent="0.2">
      <c r="A26" s="10" t="s">
        <v>30</v>
      </c>
      <c r="B26" s="15">
        <v>903249.26</v>
      </c>
      <c r="C26" s="15">
        <v>2100389.15</v>
      </c>
      <c r="D26" s="15">
        <f t="shared" si="0"/>
        <v>3003638.41</v>
      </c>
      <c r="E26" s="15">
        <v>134201.41</v>
      </c>
      <c r="F26" s="15">
        <v>128772.11</v>
      </c>
      <c r="G26" s="15">
        <f t="shared" si="1"/>
        <v>2869437</v>
      </c>
    </row>
    <row r="27" spans="1:7" x14ac:dyDescent="0.2">
      <c r="A27" s="10" t="s">
        <v>31</v>
      </c>
      <c r="B27" s="15">
        <v>610790</v>
      </c>
      <c r="C27" s="15">
        <v>0</v>
      </c>
      <c r="D27" s="15">
        <f t="shared" si="0"/>
        <v>610790</v>
      </c>
      <c r="E27" s="15">
        <v>110270.81</v>
      </c>
      <c r="F27" s="15">
        <v>110270.81</v>
      </c>
      <c r="G27" s="15">
        <f t="shared" si="1"/>
        <v>500519.19</v>
      </c>
    </row>
    <row r="28" spans="1:7" x14ac:dyDescent="0.2">
      <c r="A28" s="10" t="s">
        <v>32</v>
      </c>
      <c r="B28" s="15">
        <v>334358.59999999998</v>
      </c>
      <c r="C28" s="15">
        <v>25000</v>
      </c>
      <c r="D28" s="15">
        <f t="shared" si="0"/>
        <v>359358.6</v>
      </c>
      <c r="E28" s="15">
        <v>50486.1</v>
      </c>
      <c r="F28" s="15">
        <v>45354.23</v>
      </c>
      <c r="G28" s="15">
        <f t="shared" si="1"/>
        <v>308872.5</v>
      </c>
    </row>
    <row r="29" spans="1:7" x14ac:dyDescent="0.2">
      <c r="A29" s="10" t="s">
        <v>33</v>
      </c>
      <c r="B29" s="15">
        <v>122003.5</v>
      </c>
      <c r="C29" s="15">
        <v>0</v>
      </c>
      <c r="D29" s="15">
        <f t="shared" si="0"/>
        <v>122003.5</v>
      </c>
      <c r="E29" s="15">
        <v>8250</v>
      </c>
      <c r="F29" s="15">
        <v>5750</v>
      </c>
      <c r="G29" s="15">
        <f t="shared" si="1"/>
        <v>113753.5</v>
      </c>
    </row>
    <row r="30" spans="1:7" x14ac:dyDescent="0.2">
      <c r="A30" s="10" t="s">
        <v>34</v>
      </c>
      <c r="B30" s="15">
        <v>163820.95000000001</v>
      </c>
      <c r="C30" s="15">
        <v>0</v>
      </c>
      <c r="D30" s="15">
        <f t="shared" si="0"/>
        <v>163820.95000000001</v>
      </c>
      <c r="E30" s="15">
        <v>12418.69</v>
      </c>
      <c r="F30" s="15">
        <v>12418.69</v>
      </c>
      <c r="G30" s="15">
        <f t="shared" si="1"/>
        <v>151402.26</v>
      </c>
    </row>
    <row r="31" spans="1:7" x14ac:dyDescent="0.2">
      <c r="A31" s="10" t="s">
        <v>35</v>
      </c>
      <c r="B31" s="15">
        <v>275834</v>
      </c>
      <c r="C31" s="15">
        <v>20000</v>
      </c>
      <c r="D31" s="15">
        <f t="shared" si="0"/>
        <v>295834</v>
      </c>
      <c r="E31" s="15">
        <v>60663.58</v>
      </c>
      <c r="F31" s="15">
        <v>60663.58</v>
      </c>
      <c r="G31" s="15">
        <f t="shared" si="1"/>
        <v>235170.41999999998</v>
      </c>
    </row>
    <row r="32" spans="1:7" x14ac:dyDescent="0.2">
      <c r="A32" s="10" t="s">
        <v>36</v>
      </c>
      <c r="B32" s="15">
        <v>4122498.06</v>
      </c>
      <c r="C32" s="15">
        <v>1446960</v>
      </c>
      <c r="D32" s="15">
        <f t="shared" si="0"/>
        <v>5569458.0600000005</v>
      </c>
      <c r="E32" s="15">
        <v>1752107.05</v>
      </c>
      <c r="F32" s="15">
        <v>1752107.05</v>
      </c>
      <c r="G32" s="15">
        <f t="shared" si="1"/>
        <v>3817351.0100000007</v>
      </c>
    </row>
    <row r="33" spans="1:7" x14ac:dyDescent="0.2">
      <c r="A33" s="13" t="s">
        <v>81</v>
      </c>
      <c r="B33" s="16">
        <f>SUM(B34:B42)</f>
        <v>0</v>
      </c>
      <c r="C33" s="16">
        <f>SUM(C34:C42)</f>
        <v>0</v>
      </c>
      <c r="D33" s="16">
        <f t="shared" si="0"/>
        <v>0</v>
      </c>
      <c r="E33" s="16">
        <f>SUM(E34:E42)</f>
        <v>0</v>
      </c>
      <c r="F33" s="16">
        <f>SUM(F34:F42)</f>
        <v>0</v>
      </c>
      <c r="G33" s="16">
        <f t="shared" si="1"/>
        <v>0</v>
      </c>
    </row>
    <row r="34" spans="1:7" x14ac:dyDescent="0.2">
      <c r="A34" s="10" t="s">
        <v>37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</row>
    <row r="35" spans="1:7" x14ac:dyDescent="0.2">
      <c r="A35" s="10" t="s">
        <v>38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</row>
    <row r="36" spans="1:7" x14ac:dyDescent="0.2">
      <c r="A36" s="10" t="s">
        <v>39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</row>
    <row r="37" spans="1:7" x14ac:dyDescent="0.2">
      <c r="A37" s="10" t="s">
        <v>40</v>
      </c>
      <c r="B37" s="15">
        <v>0</v>
      </c>
      <c r="C37" s="15">
        <v>0</v>
      </c>
      <c r="D37" s="15">
        <f t="shared" si="0"/>
        <v>0</v>
      </c>
      <c r="E37" s="15">
        <v>0</v>
      </c>
      <c r="F37" s="15">
        <v>0</v>
      </c>
      <c r="G37" s="15">
        <f t="shared" si="1"/>
        <v>0</v>
      </c>
    </row>
    <row r="38" spans="1:7" x14ac:dyDescent="0.2">
      <c r="A38" s="10" t="s">
        <v>41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</row>
    <row r="39" spans="1:7" x14ac:dyDescent="0.2">
      <c r="A39" s="10" t="s">
        <v>42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</row>
    <row r="40" spans="1:7" x14ac:dyDescent="0.2">
      <c r="A40" s="10" t="s">
        <v>43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</row>
    <row r="41" spans="1:7" x14ac:dyDescent="0.2">
      <c r="A41" s="10" t="s">
        <v>44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</row>
    <row r="42" spans="1:7" x14ac:dyDescent="0.2">
      <c r="A42" s="10" t="s">
        <v>45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</row>
    <row r="43" spans="1:7" x14ac:dyDescent="0.2">
      <c r="A43" s="13" t="s">
        <v>82</v>
      </c>
      <c r="B43" s="16">
        <f>SUM(B44:B52)</f>
        <v>212265.77</v>
      </c>
      <c r="C43" s="16">
        <f>SUM(C44:C52)</f>
        <v>4283727.17</v>
      </c>
      <c r="D43" s="16">
        <f t="shared" si="0"/>
        <v>4495992.9399999995</v>
      </c>
      <c r="E43" s="16">
        <f>SUM(E44:E52)</f>
        <v>2665659.75</v>
      </c>
      <c r="F43" s="16">
        <f>SUM(F44:F52)</f>
        <v>2665659.75</v>
      </c>
      <c r="G43" s="16">
        <f t="shared" si="1"/>
        <v>1830333.1899999995</v>
      </c>
    </row>
    <row r="44" spans="1:7" x14ac:dyDescent="0.2">
      <c r="A44" s="10" t="s">
        <v>46</v>
      </c>
      <c r="B44" s="15">
        <v>53045</v>
      </c>
      <c r="C44" s="15">
        <v>143112.42000000001</v>
      </c>
      <c r="D44" s="15">
        <f t="shared" si="0"/>
        <v>196157.42</v>
      </c>
      <c r="E44" s="15">
        <v>0</v>
      </c>
      <c r="F44" s="15">
        <v>0</v>
      </c>
      <c r="G44" s="15">
        <f t="shared" si="1"/>
        <v>196157.42</v>
      </c>
    </row>
    <row r="45" spans="1:7" x14ac:dyDescent="0.2">
      <c r="A45" s="10" t="s">
        <v>47</v>
      </c>
      <c r="B45" s="15">
        <v>0</v>
      </c>
      <c r="C45" s="15">
        <v>0</v>
      </c>
      <c r="D45" s="15">
        <f t="shared" si="0"/>
        <v>0</v>
      </c>
      <c r="E45" s="15">
        <v>0</v>
      </c>
      <c r="F45" s="15">
        <v>0</v>
      </c>
      <c r="G45" s="15">
        <f t="shared" si="1"/>
        <v>0</v>
      </c>
    </row>
    <row r="46" spans="1:7" x14ac:dyDescent="0.2">
      <c r="A46" s="10" t="s">
        <v>48</v>
      </c>
      <c r="B46" s="15">
        <v>0</v>
      </c>
      <c r="C46" s="15">
        <v>0</v>
      </c>
      <c r="D46" s="15">
        <f t="shared" si="0"/>
        <v>0</v>
      </c>
      <c r="E46" s="15">
        <v>0</v>
      </c>
      <c r="F46" s="15">
        <v>0</v>
      </c>
      <c r="G46" s="15">
        <f t="shared" si="1"/>
        <v>0</v>
      </c>
    </row>
    <row r="47" spans="1:7" x14ac:dyDescent="0.2">
      <c r="A47" s="10" t="s">
        <v>49</v>
      </c>
      <c r="B47" s="15">
        <v>0</v>
      </c>
      <c r="C47" s="15">
        <v>3899534</v>
      </c>
      <c r="D47" s="15">
        <f t="shared" si="0"/>
        <v>3899534</v>
      </c>
      <c r="E47" s="15">
        <v>2521250.4300000002</v>
      </c>
      <c r="F47" s="15">
        <v>2521250.4300000002</v>
      </c>
      <c r="G47" s="15">
        <f t="shared" si="1"/>
        <v>1378283.5699999998</v>
      </c>
    </row>
    <row r="48" spans="1:7" x14ac:dyDescent="0.2">
      <c r="A48" s="10" t="s">
        <v>50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</row>
    <row r="49" spans="1:7" x14ac:dyDescent="0.2">
      <c r="A49" s="10" t="s">
        <v>51</v>
      </c>
      <c r="B49" s="15">
        <v>159220.76999999999</v>
      </c>
      <c r="C49" s="15">
        <v>241080.75</v>
      </c>
      <c r="D49" s="15">
        <f t="shared" si="0"/>
        <v>400301.52</v>
      </c>
      <c r="E49" s="15">
        <v>144409.32</v>
      </c>
      <c r="F49" s="15">
        <v>144409.32</v>
      </c>
      <c r="G49" s="15">
        <f t="shared" si="1"/>
        <v>255892.2</v>
      </c>
    </row>
    <row r="50" spans="1:7" x14ac:dyDescent="0.2">
      <c r="A50" s="10" t="s">
        <v>52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</row>
    <row r="51" spans="1:7" x14ac:dyDescent="0.2">
      <c r="A51" s="10" t="s">
        <v>53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</row>
    <row r="52" spans="1:7" x14ac:dyDescent="0.2">
      <c r="A52" s="10" t="s">
        <v>54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</row>
    <row r="53" spans="1:7" x14ac:dyDescent="0.2">
      <c r="A53" s="13" t="s">
        <v>55</v>
      </c>
      <c r="B53" s="16">
        <f>SUM(B54:B56)</f>
        <v>0</v>
      </c>
      <c r="C53" s="16">
        <f>SUM(C54:C56)</f>
        <v>8401860.6300000008</v>
      </c>
      <c r="D53" s="16">
        <f t="shared" si="0"/>
        <v>8401860.6300000008</v>
      </c>
      <c r="E53" s="16">
        <f>SUM(E54:E56)</f>
        <v>2977433.25</v>
      </c>
      <c r="F53" s="16">
        <f>SUM(F54:F56)</f>
        <v>2977433.25</v>
      </c>
      <c r="G53" s="16">
        <f t="shared" si="1"/>
        <v>5424427.3800000008</v>
      </c>
    </row>
    <row r="54" spans="1:7" x14ac:dyDescent="0.2">
      <c r="A54" s="10" t="s">
        <v>56</v>
      </c>
      <c r="B54" s="15">
        <v>0</v>
      </c>
      <c r="C54" s="15">
        <v>4561292.3499999996</v>
      </c>
      <c r="D54" s="15">
        <f t="shared" si="0"/>
        <v>4561292.3499999996</v>
      </c>
      <c r="E54" s="15">
        <v>1373230.48</v>
      </c>
      <c r="F54" s="15">
        <v>1373230.48</v>
      </c>
      <c r="G54" s="15">
        <f t="shared" si="1"/>
        <v>3188061.8699999996</v>
      </c>
    </row>
    <row r="55" spans="1:7" x14ac:dyDescent="0.2">
      <c r="A55" s="10" t="s">
        <v>57</v>
      </c>
      <c r="B55" s="15">
        <v>0</v>
      </c>
      <c r="C55" s="15">
        <v>3721747.65</v>
      </c>
      <c r="D55" s="15">
        <f t="shared" si="0"/>
        <v>3721747.65</v>
      </c>
      <c r="E55" s="15">
        <v>1604202.77</v>
      </c>
      <c r="F55" s="15">
        <v>1604202.77</v>
      </c>
      <c r="G55" s="15">
        <f t="shared" si="1"/>
        <v>2117544.88</v>
      </c>
    </row>
    <row r="56" spans="1:7" x14ac:dyDescent="0.2">
      <c r="A56" s="10" t="s">
        <v>58</v>
      </c>
      <c r="B56" s="15">
        <v>0</v>
      </c>
      <c r="C56" s="15">
        <v>118820.63</v>
      </c>
      <c r="D56" s="15">
        <f t="shared" si="0"/>
        <v>118820.63</v>
      </c>
      <c r="E56" s="15">
        <v>0</v>
      </c>
      <c r="F56" s="15">
        <v>0</v>
      </c>
      <c r="G56" s="15">
        <f t="shared" si="1"/>
        <v>118820.63</v>
      </c>
    </row>
    <row r="57" spans="1:7" x14ac:dyDescent="0.2">
      <c r="A57" s="13" t="s">
        <v>78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</row>
    <row r="58" spans="1:7" x14ac:dyDescent="0.2">
      <c r="A58" s="10" t="s">
        <v>59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</row>
    <row r="59" spans="1:7" x14ac:dyDescent="0.2">
      <c r="A59" s="10" t="s">
        <v>60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</row>
    <row r="60" spans="1:7" x14ac:dyDescent="0.2">
      <c r="A60" s="10" t="s">
        <v>61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</row>
    <row r="61" spans="1:7" x14ac:dyDescent="0.2">
      <c r="A61" s="10" t="s">
        <v>62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</row>
    <row r="62" spans="1:7" x14ac:dyDescent="0.2">
      <c r="A62" s="10" t="s">
        <v>63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</row>
    <row r="63" spans="1:7" x14ac:dyDescent="0.2">
      <c r="A63" s="10" t="s">
        <v>64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</row>
    <row r="64" spans="1:7" x14ac:dyDescent="0.2">
      <c r="A64" s="10" t="s">
        <v>65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</row>
    <row r="65" spans="1:8" x14ac:dyDescent="0.2">
      <c r="A65" s="13" t="s">
        <v>79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</row>
    <row r="66" spans="1:8" x14ac:dyDescent="0.2">
      <c r="A66" s="10" t="s">
        <v>66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</row>
    <row r="67" spans="1:8" x14ac:dyDescent="0.2">
      <c r="A67" s="10" t="s">
        <v>67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</row>
    <row r="68" spans="1:8" x14ac:dyDescent="0.2">
      <c r="A68" s="10" t="s">
        <v>68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</row>
    <row r="69" spans="1:8" x14ac:dyDescent="0.2">
      <c r="A69" s="13" t="s">
        <v>69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</row>
    <row r="70" spans="1:8" x14ac:dyDescent="0.2">
      <c r="A70" s="10" t="s">
        <v>70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</row>
    <row r="71" spans="1:8" x14ac:dyDescent="0.2">
      <c r="A71" s="10" t="s">
        <v>71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</row>
    <row r="72" spans="1:8" x14ac:dyDescent="0.2">
      <c r="A72" s="10" t="s">
        <v>72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</row>
    <row r="73" spans="1:8" x14ac:dyDescent="0.2">
      <c r="A73" s="10" t="s">
        <v>73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</row>
    <row r="74" spans="1:8" x14ac:dyDescent="0.2">
      <c r="A74" s="10" t="s">
        <v>74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</row>
    <row r="75" spans="1:8" x14ac:dyDescent="0.2">
      <c r="A75" s="10" t="s">
        <v>75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</row>
    <row r="76" spans="1:8" x14ac:dyDescent="0.2">
      <c r="A76" s="11" t="s">
        <v>76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</row>
    <row r="77" spans="1:8" x14ac:dyDescent="0.2">
      <c r="A77" s="12" t="s">
        <v>77</v>
      </c>
      <c r="B77" s="18">
        <f t="shared" ref="B77:G77" si="4">SUM(B5+B13+B23+B33+B43+B53+B57+B65+B69)</f>
        <v>55011483.000000007</v>
      </c>
      <c r="C77" s="18">
        <f t="shared" si="4"/>
        <v>21022152.410000004</v>
      </c>
      <c r="D77" s="18">
        <f t="shared" si="4"/>
        <v>76033635.409999996</v>
      </c>
      <c r="E77" s="18">
        <f t="shared" si="4"/>
        <v>20724324.77</v>
      </c>
      <c r="F77" s="18">
        <f t="shared" si="4"/>
        <v>20550293.140000001</v>
      </c>
      <c r="G77" s="18">
        <f t="shared" si="4"/>
        <v>55309310.640000008</v>
      </c>
    </row>
    <row r="79" spans="1:8" x14ac:dyDescent="0.2">
      <c r="A79" s="1" t="s">
        <v>83</v>
      </c>
      <c r="H79" s="19"/>
    </row>
    <row r="80" spans="1:8" x14ac:dyDescent="0.2">
      <c r="H80" s="19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0c865bf4-0f22-4e4d-b041-7b0c1657e5a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dcterms:created xsi:type="dcterms:W3CDTF">2014-02-10T03:37:14Z</dcterms:created>
  <dcterms:modified xsi:type="dcterms:W3CDTF">2024-05-06T15:53:28Z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